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4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<sst xmlns="http://schemas.openxmlformats.org/spreadsheetml/2006/main" count="106" uniqueCount="97">
  <si>
    <t>ESTIMATES OF INCOME AND EXPENDITURE</t>
  </si>
  <si>
    <t>EXPENDITURE</t>
  </si>
  <si>
    <t>Insurances</t>
  </si>
  <si>
    <t>Total</t>
  </si>
  <si>
    <t>Interest</t>
  </si>
  <si>
    <t>Administration</t>
  </si>
  <si>
    <t>Maintenance of channels</t>
  </si>
  <si>
    <t>Flail mowing</t>
  </si>
  <si>
    <t>Drainworks</t>
  </si>
  <si>
    <t>Pumping Station</t>
  </si>
  <si>
    <t>Drainage  rate</t>
  </si>
  <si>
    <t>Special levy</t>
  </si>
  <si>
    <t>Highland water</t>
  </si>
  <si>
    <t>Net Expenditure</t>
  </si>
  <si>
    <t>Barclays Bank plc</t>
  </si>
  <si>
    <t>Audit</t>
  </si>
  <si>
    <t>Subscription</t>
  </si>
  <si>
    <t>Planning fees</t>
  </si>
  <si>
    <t xml:space="preserve">INCOME </t>
  </si>
  <si>
    <t>Meeting expenses</t>
  </si>
  <si>
    <t>Fen Drainage Ditch officer</t>
  </si>
  <si>
    <t>Misc</t>
  </si>
  <si>
    <t>Actual</t>
  </si>
  <si>
    <t>ADMIN</t>
  </si>
  <si>
    <t>Clerk's fee</t>
  </si>
  <si>
    <t>pension</t>
  </si>
  <si>
    <t>postages</t>
  </si>
  <si>
    <t>stationery</t>
  </si>
  <si>
    <t>DRAINWORKS</t>
  </si>
  <si>
    <t>environ officer</t>
  </si>
  <si>
    <t>flail mowing</t>
  </si>
  <si>
    <t>PUMPING</t>
  </si>
  <si>
    <t>STATIONS</t>
  </si>
  <si>
    <t>Repairs</t>
  </si>
  <si>
    <t>Pumping Attendant</t>
  </si>
  <si>
    <t>Chairman</t>
  </si>
  <si>
    <t>J Mears</t>
  </si>
  <si>
    <t>Whittlesey Mere - fuel</t>
  </si>
  <si>
    <t>Yaxley - fuel</t>
  </si>
  <si>
    <t>Maintenance W'sey Mere</t>
  </si>
  <si>
    <t>Maintenance - Yaxley</t>
  </si>
  <si>
    <t>Telemetry</t>
  </si>
  <si>
    <t>Rent - cottage</t>
  </si>
  <si>
    <t>Rent - Land</t>
  </si>
  <si>
    <t>Wayleave</t>
  </si>
  <si>
    <t>Consent</t>
  </si>
  <si>
    <t>Secretary</t>
  </si>
  <si>
    <t xml:space="preserve">pension </t>
  </si>
  <si>
    <t>travelling</t>
  </si>
  <si>
    <t>ADA</t>
  </si>
  <si>
    <t>Gt Ouse</t>
  </si>
  <si>
    <t xml:space="preserve">I C </t>
  </si>
  <si>
    <t>Auditor</t>
  </si>
  <si>
    <t>Internal audit</t>
  </si>
  <si>
    <t>Attendants</t>
  </si>
  <si>
    <t>Mere</t>
  </si>
  <si>
    <t>Yaxley</t>
  </si>
  <si>
    <t>Grease</t>
  </si>
  <si>
    <t>Weed removal</t>
  </si>
  <si>
    <t>Fen Ditch</t>
  </si>
  <si>
    <t>P Wright</t>
  </si>
  <si>
    <t>Planning fee</t>
  </si>
  <si>
    <t>INSURANCE</t>
  </si>
  <si>
    <t>Premium</t>
  </si>
  <si>
    <t>Inspection</t>
  </si>
  <si>
    <t>Meeting exps</t>
  </si>
  <si>
    <t>telephone</t>
  </si>
  <si>
    <t>Service</t>
  </si>
  <si>
    <t>Precept</t>
  </si>
  <si>
    <t>Defra/website</t>
  </si>
  <si>
    <t>Defra/Web site</t>
  </si>
  <si>
    <t>FUEL</t>
  </si>
  <si>
    <t xml:space="preserve">Whittlesey </t>
  </si>
  <si>
    <t>PRECEPT</t>
  </si>
  <si>
    <t>TELEPHONE</t>
  </si>
  <si>
    <t>Weedscreen</t>
  </si>
  <si>
    <t>Property</t>
  </si>
  <si>
    <t>Development</t>
  </si>
  <si>
    <t>Fire</t>
  </si>
  <si>
    <t>o/s</t>
  </si>
  <si>
    <t>Bush cutting/vermin</t>
  </si>
  <si>
    <t>Refunds</t>
  </si>
  <si>
    <t>Estimated</t>
  </si>
  <si>
    <t>Drainwork contribution</t>
  </si>
  <si>
    <t>Election</t>
  </si>
  <si>
    <t>Office expenses/</t>
  </si>
  <si>
    <t>overhaul</t>
  </si>
  <si>
    <t>sluice valve</t>
  </si>
  <si>
    <t>Insurance claim</t>
  </si>
  <si>
    <t>2014/2015</t>
  </si>
  <si>
    <t>W'sey Mere</t>
  </si>
  <si>
    <t>BAPs/ water control</t>
  </si>
  <si>
    <t>2015/2016</t>
  </si>
  <si>
    <t>Bap</t>
  </si>
  <si>
    <t>2016/2017</t>
  </si>
  <si>
    <t>Weed</t>
  </si>
  <si>
    <t>repairs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</si>
</sst>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.0_-;\-&quot;£&quot;* #,##0.0_-;_-&quot;£&quot;* &quot;-&quot;??_-;_-@_-"/>
    <numFmt numFmtId="165" formatCode="_-&quot;£&quot;* #,##0_-;\-&quot;£&quot;* #,##0_-;_-&quot;£&quot;* &quot;-&quot;??_-;_-@_-"/>
    <numFmt numFmtId="166" formatCode="_-[$£-809]* #,##0.00_-;\-[$£-809]* #,##0.00_-;_-[$£-809]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Alignment="1">
      <alignment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166" fontId="0" fillId="0" borderId="0" xfId="44" applyNumberFormat="1" applyFont="1" applyAlignment="1">
      <alignment/>
    </xf>
    <xf numFmtId="166" fontId="1" fillId="0" borderId="0" xfId="44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PageLayoutView="0" workbookViewId="0" topLeftCell="A23">
      <selection activeCell="G50" sqref="G50"/>
    </sheetView>
  </sheetViews>
  <sheetFormatPr defaultColWidth="9.140625" defaultRowHeight="12.75"/>
  <cols>
    <col min="1" max="1" width="24.140625" style="0" customWidth="1"/>
    <col min="2" max="3" width="11.28125" style="0" bestFit="1" customWidth="1"/>
    <col min="4" max="4" width="12.28125" style="0" bestFit="1" customWidth="1"/>
    <col min="5" max="6" width="11.28125" style="0" bestFit="1" customWidth="1"/>
  </cols>
  <sheetData>
    <row r="1" ht="12.75">
      <c r="A1" t="s">
        <v>0</v>
      </c>
    </row>
    <row r="2" spans="1:5" ht="12.75">
      <c r="A2" t="s">
        <v>1</v>
      </c>
      <c r="B2" t="s">
        <v>22</v>
      </c>
      <c r="C2" t="s">
        <v>82</v>
      </c>
      <c r="D2" t="s">
        <v>22</v>
      </c>
      <c r="E2" t="s">
        <v>82</v>
      </c>
    </row>
    <row r="3" spans="2:5" ht="12.75">
      <c r="B3" t="s">
        <v>89</v>
      </c>
      <c r="C3" t="s">
        <v>92</v>
      </c>
      <c r="D3" t="s">
        <v>92</v>
      </c>
      <c r="E3" t="s">
        <v>94</v>
      </c>
    </row>
    <row r="5" spans="1:5" ht="12.75">
      <c r="A5" s="1" t="s">
        <v>2</v>
      </c>
      <c r="B5" s="10">
        <v>2310.38</v>
      </c>
      <c r="C5" s="3">
        <v>2350</v>
      </c>
      <c r="D5" s="3">
        <v>2102.15</v>
      </c>
      <c r="E5" s="3">
        <v>2350</v>
      </c>
    </row>
    <row r="6" spans="1:5" ht="12.75">
      <c r="A6" s="1" t="s">
        <v>68</v>
      </c>
      <c r="B6" s="10">
        <v>8484</v>
      </c>
      <c r="C6" s="3">
        <v>8484</v>
      </c>
      <c r="D6" s="3">
        <v>8484</v>
      </c>
      <c r="E6" s="3">
        <v>8484</v>
      </c>
    </row>
    <row r="7" spans="1:5" ht="12.75">
      <c r="A7" s="2" t="s">
        <v>81</v>
      </c>
      <c r="B7" s="10"/>
      <c r="C7" s="3"/>
      <c r="D7" s="3"/>
      <c r="E7" s="3"/>
    </row>
    <row r="8" spans="1:5" ht="12.75">
      <c r="A8" s="1" t="s">
        <v>5</v>
      </c>
      <c r="B8" s="10"/>
      <c r="C8" s="3"/>
      <c r="D8" s="3"/>
      <c r="E8" s="3"/>
    </row>
    <row r="9" spans="1:5" ht="12.75">
      <c r="A9" t="s">
        <v>5</v>
      </c>
      <c r="B9" s="10">
        <v>4323.2</v>
      </c>
      <c r="C9" s="3">
        <v>4570</v>
      </c>
      <c r="D9" s="3">
        <v>4585</v>
      </c>
      <c r="E9" s="3">
        <v>4845</v>
      </c>
    </row>
    <row r="10" spans="1:5" ht="12.75">
      <c r="A10" s="2" t="s">
        <v>84</v>
      </c>
      <c r="B10" s="10"/>
      <c r="C10" s="3">
        <v>500</v>
      </c>
      <c r="D10" s="3">
        <v>544.17</v>
      </c>
      <c r="E10" s="3"/>
    </row>
    <row r="11" spans="1:5" ht="12.75">
      <c r="A11" t="s">
        <v>15</v>
      </c>
      <c r="B11" s="10">
        <v>500</v>
      </c>
      <c r="C11" s="3">
        <v>500</v>
      </c>
      <c r="D11" s="3">
        <v>200</v>
      </c>
      <c r="E11" s="3">
        <v>400</v>
      </c>
    </row>
    <row r="12" spans="1:5" ht="12.75">
      <c r="A12" t="s">
        <v>70</v>
      </c>
      <c r="B12" s="10">
        <v>169.65</v>
      </c>
      <c r="C12" s="3">
        <v>125</v>
      </c>
      <c r="D12" s="3">
        <v>46.95</v>
      </c>
      <c r="E12" s="3">
        <v>125</v>
      </c>
    </row>
    <row r="13" spans="1:5" ht="12.75">
      <c r="A13" t="s">
        <v>19</v>
      </c>
      <c r="B13" s="10">
        <v>192.05</v>
      </c>
      <c r="C13" s="3">
        <v>250</v>
      </c>
      <c r="D13" s="3">
        <v>216.73</v>
      </c>
      <c r="E13" s="3">
        <v>250</v>
      </c>
    </row>
    <row r="14" spans="1:5" ht="12.75">
      <c r="A14" t="s">
        <v>85</v>
      </c>
      <c r="B14" s="10">
        <v>498.14</v>
      </c>
      <c r="C14" s="3">
        <v>460</v>
      </c>
      <c r="D14" s="3">
        <v>495.32</v>
      </c>
      <c r="E14" s="3">
        <v>510</v>
      </c>
    </row>
    <row r="15" spans="1:6" ht="12.75">
      <c r="A15" t="s">
        <v>16</v>
      </c>
      <c r="B15" s="10">
        <v>575</v>
      </c>
      <c r="C15" s="3">
        <v>585</v>
      </c>
      <c r="D15" s="3">
        <v>601</v>
      </c>
      <c r="E15" s="3">
        <v>615</v>
      </c>
      <c r="F15">
        <f>SUM(E8:E15)</f>
        <v>6745</v>
      </c>
    </row>
    <row r="16" spans="1:5" ht="12.75">
      <c r="A16" s="1" t="s">
        <v>34</v>
      </c>
      <c r="B16" s="10"/>
      <c r="C16" s="3"/>
      <c r="D16" s="3"/>
      <c r="E16" s="3"/>
    </row>
    <row r="17" spans="1:5" ht="12.75">
      <c r="A17" t="s">
        <v>35</v>
      </c>
      <c r="B17" s="10">
        <v>846.24</v>
      </c>
      <c r="C17" s="3">
        <v>870</v>
      </c>
      <c r="D17" s="3">
        <v>870</v>
      </c>
      <c r="E17" s="3">
        <v>900</v>
      </c>
    </row>
    <row r="18" spans="1:5" ht="12.75">
      <c r="A18" t="s">
        <v>36</v>
      </c>
      <c r="B18" s="10">
        <v>211.5</v>
      </c>
      <c r="C18" s="3">
        <v>220</v>
      </c>
      <c r="D18" s="3">
        <v>220</v>
      </c>
      <c r="E18" s="3">
        <v>225</v>
      </c>
    </row>
    <row r="19" spans="1:5" ht="12.75">
      <c r="A19" s="2"/>
      <c r="B19" s="10"/>
      <c r="C19" s="3"/>
      <c r="D19" s="3"/>
      <c r="E19" s="3"/>
    </row>
    <row r="20" spans="1:5" ht="12.75">
      <c r="A20" s="1" t="s">
        <v>6</v>
      </c>
      <c r="B20" s="10"/>
      <c r="C20" s="3"/>
      <c r="D20" s="3"/>
      <c r="E20" s="3"/>
    </row>
    <row r="21" spans="1:5" ht="12.75">
      <c r="A21" t="s">
        <v>7</v>
      </c>
      <c r="B21" s="10">
        <v>2898</v>
      </c>
      <c r="C21" s="3">
        <v>5000</v>
      </c>
      <c r="D21" s="3">
        <v>2415</v>
      </c>
      <c r="E21" s="3">
        <v>5000</v>
      </c>
    </row>
    <row r="22" spans="1:5" ht="12.75">
      <c r="A22" s="2" t="s">
        <v>80</v>
      </c>
      <c r="B22" s="10">
        <v>377</v>
      </c>
      <c r="C22" s="3"/>
      <c r="D22" s="3"/>
      <c r="E22" s="3">
        <v>100</v>
      </c>
    </row>
    <row r="23" spans="1:5" ht="12.75">
      <c r="A23" t="s">
        <v>8</v>
      </c>
      <c r="B23" s="10">
        <v>7636</v>
      </c>
      <c r="C23" s="3">
        <v>9500</v>
      </c>
      <c r="D23" s="3">
        <v>6031.5</v>
      </c>
      <c r="E23" s="3">
        <v>9500</v>
      </c>
    </row>
    <row r="24" spans="1:5" ht="12.75">
      <c r="A24" s="2" t="s">
        <v>91</v>
      </c>
      <c r="B24" s="10">
        <v>3192</v>
      </c>
      <c r="C24" s="3">
        <v>180</v>
      </c>
      <c r="D24" s="3"/>
      <c r="E24" s="3">
        <v>150</v>
      </c>
    </row>
    <row r="25" spans="1:5" ht="12.75">
      <c r="A25" s="2" t="s">
        <v>17</v>
      </c>
      <c r="B25" s="10">
        <v>227.5</v>
      </c>
      <c r="C25" s="3">
        <v>500</v>
      </c>
      <c r="D25" s="3">
        <v>145.5</v>
      </c>
      <c r="E25" s="3">
        <v>500</v>
      </c>
    </row>
    <row r="26" spans="1:6" ht="12.75">
      <c r="A26" s="2" t="s">
        <v>20</v>
      </c>
      <c r="B26" s="10">
        <v>941</v>
      </c>
      <c r="C26" s="3">
        <v>720</v>
      </c>
      <c r="D26" s="3">
        <v>725</v>
      </c>
      <c r="E26" s="3">
        <v>750</v>
      </c>
      <c r="F26" s="5">
        <f>SUM(E21:E26)</f>
        <v>16000</v>
      </c>
    </row>
    <row r="27" spans="1:5" ht="12.75">
      <c r="A27" s="1" t="s">
        <v>9</v>
      </c>
      <c r="B27" s="10"/>
      <c r="C27" s="3"/>
      <c r="D27" s="3"/>
      <c r="E27" s="3"/>
    </row>
    <row r="28" spans="1:5" ht="12.75">
      <c r="A28" s="2" t="s">
        <v>37</v>
      </c>
      <c r="B28" s="10">
        <v>9496.33</v>
      </c>
      <c r="C28" s="3">
        <v>14000</v>
      </c>
      <c r="D28" s="3">
        <v>8291.35</v>
      </c>
      <c r="E28" s="3">
        <v>14000</v>
      </c>
    </row>
    <row r="29" spans="1:5" ht="12.75">
      <c r="A29" t="s">
        <v>38</v>
      </c>
      <c r="B29" s="10">
        <v>2152.64</v>
      </c>
      <c r="C29" s="3">
        <v>2500</v>
      </c>
      <c r="D29" s="3">
        <v>506.2</v>
      </c>
      <c r="E29" s="3">
        <v>2500</v>
      </c>
    </row>
    <row r="30" spans="1:5" ht="12.75">
      <c r="A30" t="s">
        <v>39</v>
      </c>
      <c r="B30" s="10">
        <v>10685</v>
      </c>
      <c r="C30" s="3">
        <v>5450</v>
      </c>
      <c r="D30" s="3">
        <v>2563.62</v>
      </c>
      <c r="E30" s="3">
        <v>5350</v>
      </c>
    </row>
    <row r="31" spans="1:5" ht="12.75">
      <c r="A31" s="2" t="s">
        <v>40</v>
      </c>
      <c r="B31" s="10"/>
      <c r="C31" s="3">
        <v>1000</v>
      </c>
      <c r="D31" s="3">
        <v>530.01</v>
      </c>
      <c r="E31" s="3">
        <v>1000</v>
      </c>
    </row>
    <row r="32" spans="1:5" ht="12.75">
      <c r="A32" s="2" t="s">
        <v>41</v>
      </c>
      <c r="B32" s="10">
        <v>237.07</v>
      </c>
      <c r="C32" s="3">
        <v>250</v>
      </c>
      <c r="D32" s="3">
        <v>250.13</v>
      </c>
      <c r="E32" s="3">
        <v>250</v>
      </c>
    </row>
    <row r="33" spans="1:5" ht="12.75">
      <c r="A33" s="2" t="s">
        <v>76</v>
      </c>
      <c r="B33" s="10"/>
      <c r="C33" s="3"/>
      <c r="D33" s="3"/>
      <c r="E33" s="3"/>
    </row>
    <row r="34" spans="1:5" ht="12.75">
      <c r="A34" s="1" t="s">
        <v>3</v>
      </c>
      <c r="B34" s="11">
        <f>SUM(B5:B33)</f>
        <v>55952.700000000004</v>
      </c>
      <c r="C34" s="4">
        <f>SUM(C5:C33)</f>
        <v>58014</v>
      </c>
      <c r="D34" s="4">
        <f>SUM(D5:D33)</f>
        <v>39823.63</v>
      </c>
      <c r="E34" s="3">
        <f>SUM(E4:E33)</f>
        <v>57804</v>
      </c>
    </row>
    <row r="35" spans="1:5" ht="12.75">
      <c r="A35" s="2"/>
      <c r="B35" s="10"/>
      <c r="C35" s="3"/>
      <c r="D35" s="3"/>
      <c r="E35" s="3"/>
    </row>
    <row r="36" spans="1:5" ht="12.75">
      <c r="A36" s="1" t="s">
        <v>18</v>
      </c>
      <c r="B36" s="10"/>
      <c r="C36" s="3"/>
      <c r="D36" s="3"/>
      <c r="E36" s="3"/>
    </row>
    <row r="37" spans="1:5" ht="12.75">
      <c r="A37" s="2" t="s">
        <v>10</v>
      </c>
      <c r="B37" s="10">
        <v>48964.96</v>
      </c>
      <c r="C37" s="3"/>
      <c r="D37" s="3">
        <v>45876.75</v>
      </c>
      <c r="E37" s="3"/>
    </row>
    <row r="38" spans="1:5" ht="12.75">
      <c r="A38" s="2" t="s">
        <v>11</v>
      </c>
      <c r="B38" s="10">
        <v>2014.58</v>
      </c>
      <c r="C38" s="3"/>
      <c r="D38" s="3">
        <v>1887.15</v>
      </c>
      <c r="E38" s="3"/>
    </row>
    <row r="39" spans="1:5" ht="12.75">
      <c r="A39" s="2" t="s">
        <v>4</v>
      </c>
      <c r="B39" s="10">
        <v>29.14</v>
      </c>
      <c r="C39" s="3">
        <v>14</v>
      </c>
      <c r="D39" s="3">
        <v>30.89</v>
      </c>
      <c r="E39" s="3">
        <v>24</v>
      </c>
    </row>
    <row r="40" spans="1:5" ht="12.75">
      <c r="A40" s="2" t="s">
        <v>12</v>
      </c>
      <c r="B40" s="10">
        <v>4419.68</v>
      </c>
      <c r="C40" s="3">
        <v>2000</v>
      </c>
      <c r="D40" s="3">
        <v>3011.51</v>
      </c>
      <c r="E40" s="3">
        <v>2500</v>
      </c>
    </row>
    <row r="41" spans="1:5" ht="12.75">
      <c r="A41" s="2" t="s">
        <v>42</v>
      </c>
      <c r="B41" s="10">
        <v>3000</v>
      </c>
      <c r="C41" s="3">
        <v>3000</v>
      </c>
      <c r="D41" s="3">
        <v>3000</v>
      </c>
      <c r="E41" s="3">
        <v>3000</v>
      </c>
    </row>
    <row r="42" spans="1:5" ht="12.75">
      <c r="A42" s="2" t="s">
        <v>43</v>
      </c>
      <c r="B42" s="10">
        <v>5</v>
      </c>
      <c r="C42" s="3">
        <v>5</v>
      </c>
      <c r="D42" s="3">
        <v>5</v>
      </c>
      <c r="E42" s="3">
        <v>5</v>
      </c>
    </row>
    <row r="43" spans="1:5" ht="12.75">
      <c r="A43" s="2" t="s">
        <v>44</v>
      </c>
      <c r="B43" s="10">
        <v>35</v>
      </c>
      <c r="C43" s="3">
        <v>35</v>
      </c>
      <c r="D43" s="3">
        <v>36.23</v>
      </c>
      <c r="E43" s="3">
        <v>35</v>
      </c>
    </row>
    <row r="44" spans="1:5" ht="12.75">
      <c r="A44" s="2" t="s">
        <v>83</v>
      </c>
      <c r="B44" s="10"/>
      <c r="C44" s="3"/>
      <c r="D44" s="3"/>
      <c r="E44" s="3"/>
    </row>
    <row r="45" spans="1:5" ht="12.75">
      <c r="A45" s="2" t="s">
        <v>45</v>
      </c>
      <c r="B45" s="10">
        <v>75</v>
      </c>
      <c r="C45" s="3"/>
      <c r="D45" s="3">
        <v>150</v>
      </c>
      <c r="E45" s="3"/>
    </row>
    <row r="46" spans="1:5" ht="12.75">
      <c r="A46" s="2" t="s">
        <v>77</v>
      </c>
      <c r="B46" s="10"/>
      <c r="C46" s="3"/>
      <c r="D46" s="3"/>
      <c r="E46" s="3"/>
    </row>
    <row r="47" spans="1:5" ht="12.75">
      <c r="A47" s="2" t="s">
        <v>21</v>
      </c>
      <c r="B47" s="10"/>
      <c r="C47" s="3"/>
      <c r="D47" s="3"/>
      <c r="E47" s="3"/>
    </row>
    <row r="48" spans="1:5" ht="12.75">
      <c r="A48" s="2" t="s">
        <v>88</v>
      </c>
      <c r="B48" s="11"/>
      <c r="C48" s="3"/>
      <c r="D48" s="3"/>
      <c r="E48" s="3"/>
    </row>
    <row r="49" spans="1:5" ht="12.75">
      <c r="A49" s="1" t="s">
        <v>3</v>
      </c>
      <c r="B49" s="11">
        <f>SUM(B37:B48)</f>
        <v>58543.36</v>
      </c>
      <c r="C49" s="4">
        <f>SUM(C36:C48)</f>
        <v>5054</v>
      </c>
      <c r="D49" s="4">
        <f>SUM(D37:D48)</f>
        <v>53997.530000000006</v>
      </c>
      <c r="E49" s="4">
        <f>SUM(E37:E48)</f>
        <v>5564</v>
      </c>
    </row>
    <row r="50" spans="2:5" ht="12.75">
      <c r="B50" s="10"/>
      <c r="C50" s="3"/>
      <c r="D50" s="3"/>
      <c r="E50" s="3"/>
    </row>
    <row r="51" spans="1:5" ht="12.75">
      <c r="A51" s="1" t="s">
        <v>13</v>
      </c>
      <c r="B51" s="11">
        <v>2590.66</v>
      </c>
      <c r="C51" s="3">
        <v>52960</v>
      </c>
      <c r="D51" s="3">
        <v>14173.9</v>
      </c>
      <c r="E51" s="3">
        <v>52240</v>
      </c>
    </row>
    <row r="52" spans="3:4" ht="12.75">
      <c r="C52" s="3"/>
      <c r="D52" s="3"/>
    </row>
    <row r="53" spans="1:3" ht="12.75">
      <c r="A53" t="s">
        <v>14</v>
      </c>
      <c r="C53" s="3"/>
    </row>
    <row r="54" spans="1:3" ht="12.75">
      <c r="A54" s="9">
        <v>42460</v>
      </c>
      <c r="B54" s="4">
        <v>59567.6</v>
      </c>
      <c r="C54" s="3"/>
    </row>
    <row r="55" ht="12.75">
      <c r="C55" s="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3.8515625" style="0" bestFit="1" customWidth="1"/>
    <col min="2" max="2" width="12.28125" style="0" bestFit="1" customWidth="1"/>
    <col min="3" max="3" width="11.28125" style="0" bestFit="1" customWidth="1"/>
    <col min="5" max="5" width="12.7109375" style="0" bestFit="1" customWidth="1"/>
    <col min="6" max="7" width="11.28125" style="0" bestFit="1" customWidth="1"/>
    <col min="8" max="8" width="10.28125" style="0" bestFit="1" customWidth="1"/>
  </cols>
  <sheetData>
    <row r="1" spans="1:5" ht="12.75">
      <c r="A1" s="1" t="s">
        <v>23</v>
      </c>
      <c r="E1" s="1" t="s">
        <v>31</v>
      </c>
    </row>
    <row r="2" spans="1:6" ht="12.75">
      <c r="A2" t="s">
        <v>24</v>
      </c>
      <c r="B2" s="3">
        <v>2575</v>
      </c>
      <c r="C2" s="3"/>
      <c r="E2" s="1" t="s">
        <v>32</v>
      </c>
      <c r="F2" t="s">
        <v>33</v>
      </c>
    </row>
    <row r="3" spans="1:7" ht="12.75">
      <c r="A3" t="s">
        <v>25</v>
      </c>
      <c r="B3" s="3">
        <v>820</v>
      </c>
      <c r="C3" s="3"/>
      <c r="E3" s="1" t="s">
        <v>90</v>
      </c>
      <c r="F3" s="3"/>
      <c r="G3" s="3"/>
    </row>
    <row r="4" spans="2:7" ht="12.75">
      <c r="B4" s="3"/>
      <c r="C4" s="3"/>
      <c r="E4" s="2"/>
      <c r="F4" s="3"/>
      <c r="G4" s="7"/>
    </row>
    <row r="5" spans="1:7" ht="12.75">
      <c r="A5" t="s">
        <v>79</v>
      </c>
      <c r="B5" s="3">
        <v>20</v>
      </c>
      <c r="C5" s="3"/>
      <c r="E5" s="2" t="s">
        <v>87</v>
      </c>
      <c r="F5" s="3"/>
      <c r="G5" s="7"/>
    </row>
    <row r="6" spans="1:7" ht="12.75">
      <c r="A6" t="s">
        <v>26</v>
      </c>
      <c r="B6" s="3">
        <v>75</v>
      </c>
      <c r="C6" s="3"/>
      <c r="E6" t="s">
        <v>57</v>
      </c>
      <c r="F6" s="3">
        <v>350</v>
      </c>
      <c r="G6" s="3"/>
    </row>
    <row r="7" spans="1:7" ht="12.75">
      <c r="A7" t="s">
        <v>66</v>
      </c>
      <c r="B7" s="3">
        <v>200</v>
      </c>
      <c r="C7" s="3"/>
      <c r="F7" s="3"/>
      <c r="G7" s="3"/>
    </row>
    <row r="8" spans="1:7" ht="12.75">
      <c r="A8" t="s">
        <v>27</v>
      </c>
      <c r="B8" s="3">
        <v>85</v>
      </c>
      <c r="C8" s="3"/>
      <c r="F8" s="3"/>
      <c r="G8" s="3"/>
    </row>
    <row r="9" spans="1:7" ht="12.75">
      <c r="A9" t="s">
        <v>46</v>
      </c>
      <c r="B9" s="3">
        <v>1100</v>
      </c>
      <c r="C9" s="3"/>
      <c r="E9" t="s">
        <v>78</v>
      </c>
      <c r="F9" s="3">
        <v>100</v>
      </c>
      <c r="G9" s="3"/>
    </row>
    <row r="10" spans="1:7" ht="12.75">
      <c r="A10" t="s">
        <v>47</v>
      </c>
      <c r="B10" s="3">
        <v>350</v>
      </c>
      <c r="C10" s="3"/>
      <c r="E10" s="2" t="s">
        <v>96</v>
      </c>
      <c r="F10" s="3">
        <v>3500</v>
      </c>
      <c r="G10" s="3"/>
    </row>
    <row r="11" spans="1:7" ht="12.75">
      <c r="A11" t="s">
        <v>48</v>
      </c>
      <c r="B11" s="3">
        <v>130</v>
      </c>
      <c r="C11" s="3"/>
      <c r="E11" t="s">
        <v>58</v>
      </c>
      <c r="F11" s="3">
        <v>650</v>
      </c>
      <c r="G11" s="3"/>
    </row>
    <row r="12" spans="1:7" ht="12.75">
      <c r="A12" t="s">
        <v>52</v>
      </c>
      <c r="B12" s="3">
        <v>300</v>
      </c>
      <c r="C12" s="3"/>
      <c r="E12" t="s">
        <v>75</v>
      </c>
      <c r="F12" s="7">
        <v>750</v>
      </c>
      <c r="G12" s="3"/>
    </row>
    <row r="13" spans="1:7" ht="12.75">
      <c r="A13" t="s">
        <v>53</v>
      </c>
      <c r="B13" s="3">
        <v>100</v>
      </c>
      <c r="C13" s="3"/>
      <c r="F13" s="4">
        <f>SUM(F6:F12)</f>
        <v>5350</v>
      </c>
      <c r="G13" s="4">
        <f>SUM(G5:G12)</f>
        <v>0</v>
      </c>
    </row>
    <row r="14" spans="1:7" ht="12.75">
      <c r="A14" t="s">
        <v>65</v>
      </c>
      <c r="B14" s="3">
        <v>250</v>
      </c>
      <c r="C14" s="3"/>
      <c r="E14" t="s">
        <v>56</v>
      </c>
      <c r="F14" s="3"/>
      <c r="G14" s="3"/>
    </row>
    <row r="15" spans="1:7" ht="12.75">
      <c r="A15" t="s">
        <v>49</v>
      </c>
      <c r="B15" s="3">
        <v>550</v>
      </c>
      <c r="C15" s="3"/>
      <c r="E15" s="2" t="s">
        <v>86</v>
      </c>
      <c r="F15" s="7"/>
      <c r="G15" s="3"/>
    </row>
    <row r="16" spans="1:7" ht="12.75">
      <c r="A16" t="s">
        <v>50</v>
      </c>
      <c r="B16" s="3">
        <v>30</v>
      </c>
      <c r="C16" s="3"/>
      <c r="E16" t="s">
        <v>21</v>
      </c>
      <c r="F16" s="3">
        <v>250</v>
      </c>
      <c r="G16" s="7"/>
    </row>
    <row r="17" spans="1:7" ht="12.75">
      <c r="A17" t="s">
        <v>51</v>
      </c>
      <c r="B17" s="3">
        <v>35</v>
      </c>
      <c r="C17" s="3"/>
      <c r="E17" t="s">
        <v>67</v>
      </c>
      <c r="F17" s="3">
        <v>750</v>
      </c>
      <c r="G17" s="3"/>
    </row>
    <row r="18" spans="1:7" ht="12.75">
      <c r="A18" t="s">
        <v>69</v>
      </c>
      <c r="B18" s="3">
        <v>125</v>
      </c>
      <c r="C18" s="7"/>
      <c r="F18" s="7"/>
      <c r="G18" s="3"/>
    </row>
    <row r="19" spans="2:7" ht="12.75">
      <c r="B19" s="6">
        <f>SUM(B2:B18)</f>
        <v>6745</v>
      </c>
      <c r="C19" s="6">
        <f>SUM(C2:C18)</f>
        <v>0</v>
      </c>
      <c r="E19" s="2"/>
      <c r="F19" s="7"/>
      <c r="G19" s="7"/>
    </row>
    <row r="20" spans="1:7" ht="12.75">
      <c r="A20" s="1" t="s">
        <v>54</v>
      </c>
      <c r="B20" s="3"/>
      <c r="F20" s="4">
        <f>SUM(F16:F19)</f>
        <v>1000</v>
      </c>
      <c r="G20" s="4">
        <f>SUM(G14:G19)</f>
        <v>0</v>
      </c>
    </row>
    <row r="21" spans="1:7" ht="12.75">
      <c r="A21" t="s">
        <v>35</v>
      </c>
      <c r="B21" s="3">
        <v>900</v>
      </c>
      <c r="C21" s="5"/>
      <c r="E21" s="1"/>
      <c r="F21" s="4">
        <f>SUM(F13+F20)</f>
        <v>6350</v>
      </c>
      <c r="G21" s="4">
        <f>SUM(G13+G20)</f>
        <v>0</v>
      </c>
    </row>
    <row r="22" spans="1:7" ht="12.75">
      <c r="A22" t="s">
        <v>36</v>
      </c>
      <c r="B22" s="7">
        <v>225</v>
      </c>
      <c r="C22" s="7"/>
      <c r="E22" s="1" t="s">
        <v>71</v>
      </c>
      <c r="F22" s="5"/>
      <c r="G22" s="3"/>
    </row>
    <row r="23" spans="2:7" ht="12.75">
      <c r="B23" s="4">
        <f>SUM(B21:B22)</f>
        <v>1125</v>
      </c>
      <c r="C23" s="4">
        <f>SUM(C21:C22)</f>
        <v>0</v>
      </c>
      <c r="G23" s="3"/>
    </row>
    <row r="24" spans="2:5" ht="12.75">
      <c r="B24" s="3"/>
      <c r="E24" t="s">
        <v>72</v>
      </c>
    </row>
    <row r="25" spans="1:7" ht="12.75">
      <c r="A25" s="1" t="s">
        <v>62</v>
      </c>
      <c r="E25" t="s">
        <v>55</v>
      </c>
      <c r="F25" s="3">
        <v>14000</v>
      </c>
      <c r="G25" s="3"/>
    </row>
    <row r="26" spans="1:3" ht="12.75">
      <c r="A26" t="s">
        <v>63</v>
      </c>
      <c r="B26" s="3"/>
      <c r="C26" s="3"/>
    </row>
    <row r="27" spans="1:7" ht="12.75">
      <c r="A27" t="s">
        <v>64</v>
      </c>
      <c r="B27" s="4"/>
      <c r="C27" s="3"/>
      <c r="E27" t="s">
        <v>56</v>
      </c>
      <c r="F27" s="3">
        <v>2500</v>
      </c>
      <c r="G27" s="3"/>
    </row>
    <row r="28" spans="2:3" ht="12.75">
      <c r="B28" s="4">
        <v>2350</v>
      </c>
      <c r="C28" s="4"/>
    </row>
    <row r="29" spans="3:7" ht="12.75">
      <c r="C29" s="5"/>
      <c r="F29" s="6">
        <f>+SUM(F25:F27)</f>
        <v>16500</v>
      </c>
      <c r="G29" s="6">
        <f>SUM(G25:G27)</f>
        <v>0</v>
      </c>
    </row>
    <row r="31" ht="12.75">
      <c r="A31" s="1" t="s">
        <v>28</v>
      </c>
    </row>
    <row r="32" spans="1:7" ht="12.75">
      <c r="A32" t="s">
        <v>93</v>
      </c>
      <c r="B32" s="3">
        <v>150</v>
      </c>
      <c r="C32" s="3"/>
      <c r="G32" s="4"/>
    </row>
    <row r="33" spans="1:7" ht="12.75">
      <c r="A33" t="s">
        <v>59</v>
      </c>
      <c r="B33" s="3">
        <v>7000</v>
      </c>
      <c r="C33" s="3"/>
      <c r="E33" s="2"/>
      <c r="G33" s="3"/>
    </row>
    <row r="34" spans="1:7" ht="12.75">
      <c r="A34" t="s">
        <v>60</v>
      </c>
      <c r="B34" s="3">
        <v>2500</v>
      </c>
      <c r="C34" s="3"/>
      <c r="E34" s="2"/>
      <c r="G34" s="4"/>
    </row>
    <row r="35" spans="1:3" ht="12.75">
      <c r="A35" s="2" t="s">
        <v>95</v>
      </c>
      <c r="B35" s="3">
        <v>100</v>
      </c>
      <c r="C35" s="3"/>
    </row>
    <row r="36" spans="1:8" ht="12.75">
      <c r="A36" s="2"/>
      <c r="B36" s="3"/>
      <c r="C36" s="3"/>
      <c r="E36" s="1" t="s">
        <v>73</v>
      </c>
      <c r="F36" s="4">
        <v>8484</v>
      </c>
      <c r="G36" s="4"/>
      <c r="H36" s="3"/>
    </row>
    <row r="37" spans="1:3" ht="12.75">
      <c r="A37" t="s">
        <v>61</v>
      </c>
      <c r="B37" s="3">
        <v>500</v>
      </c>
      <c r="C37" s="3"/>
    </row>
    <row r="38" spans="1:3" ht="12.75">
      <c r="A38" t="s">
        <v>29</v>
      </c>
      <c r="B38" s="3">
        <v>750</v>
      </c>
      <c r="C38" s="3"/>
    </row>
    <row r="39" spans="1:3" ht="12.75">
      <c r="A39" t="s">
        <v>30</v>
      </c>
      <c r="B39" s="3">
        <v>5000</v>
      </c>
      <c r="C39" s="8"/>
    </row>
    <row r="40" spans="2:3" ht="12.75">
      <c r="B40" s="4">
        <f>SUM(B32:B39)</f>
        <v>16000</v>
      </c>
      <c r="C40" s="6">
        <f>SUM(C32:C39)</f>
        <v>0</v>
      </c>
    </row>
    <row r="42" spans="1:3" ht="12.75">
      <c r="A42" t="s">
        <v>74</v>
      </c>
      <c r="B42" s="4">
        <v>250</v>
      </c>
      <c r="C42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Russell</cp:lastModifiedBy>
  <cp:lastPrinted>2016-04-18T09:29:32Z</cp:lastPrinted>
  <dcterms:created xsi:type="dcterms:W3CDTF">2005-07-04T14:36:25Z</dcterms:created>
  <dcterms:modified xsi:type="dcterms:W3CDTF">2016-04-18T09:30:36Z</dcterms:modified>
  <cp:category/>
  <cp:version/>
  <cp:contentType/>
  <cp:contentStatus/>
</cp:coreProperties>
</file>